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D0E897-2B70-49CD-BAAF-1EC3E66AD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22" i="1" l="1"/>
  <c r="P21" i="1"/>
  <c r="L27" i="1"/>
  <c r="K27" i="1"/>
  <c r="B27" i="1"/>
  <c r="C27" i="1"/>
  <c r="D27" i="1"/>
  <c r="E27" i="1"/>
  <c r="F27" i="1"/>
  <c r="P27" i="1"/>
  <c r="P28" i="1"/>
  <c r="N27" i="1"/>
  <c r="M27" i="1"/>
  <c r="I27" i="1"/>
  <c r="G27" i="1"/>
  <c r="G28" i="1"/>
  <c r="G29" i="1"/>
  <c r="G24" i="1"/>
  <c r="G25" i="1"/>
  <c r="G26" i="1"/>
  <c r="N18" i="1"/>
  <c r="M18" i="1"/>
  <c r="N12" i="1"/>
  <c r="M12" i="1"/>
  <c r="N9" i="1"/>
  <c r="M9" i="1"/>
  <c r="N6" i="1"/>
  <c r="M6" i="1"/>
  <c r="N4" i="1"/>
  <c r="M4" i="1"/>
  <c r="N24" i="1"/>
  <c r="M24" i="1"/>
  <c r="O24" i="1"/>
  <c r="N15" i="1"/>
  <c r="M15" i="1"/>
  <c r="K24" i="1"/>
  <c r="M21" i="1"/>
  <c r="N21" i="1"/>
  <c r="G18" i="1"/>
  <c r="G21" i="1" s="1"/>
  <c r="G19" i="1"/>
  <c r="G22" i="1" s="1"/>
  <c r="G20" i="1"/>
  <c r="G23" i="1" s="1"/>
  <c r="E18" i="1"/>
  <c r="E21" i="1" s="1"/>
  <c r="E24" i="1" s="1"/>
  <c r="D18" i="1"/>
  <c r="D21" i="1" s="1"/>
  <c r="D24" i="1" s="1"/>
  <c r="C18" i="1"/>
  <c r="C21" i="1" s="1"/>
  <c r="C24" i="1" s="1"/>
  <c r="B18" i="1"/>
  <c r="B21" i="1" s="1"/>
  <c r="B24" i="1" s="1"/>
  <c r="P16" i="1"/>
  <c r="P19" i="1" s="1"/>
  <c r="P15" i="1"/>
  <c r="P18" i="1" s="1"/>
  <c r="L18" i="1"/>
  <c r="L21" i="1" s="1"/>
  <c r="L24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<sst xmlns="http://schemas.openxmlformats.org/spreadsheetml/2006/main" count="103" uniqueCount="54">
  <si>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</si>
  <si>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</si>
  <si>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</si>
  <si>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</si>
  <si>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</si>
  <si>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</si>
  <si>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</si>
  <si>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</si>
  <si>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</si>
  <si>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</si>
  <si>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</si>
  <si>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</si>
  <si>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</si>
  <si>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</si>
  <si>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</si>
  <si>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</si>
  <si>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</si>
  <si>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</si>
  <si>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</si>
  <si>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</si>
  <si>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</si>
  <si>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</si>
  <si>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</si>
  <si>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</si>
  <si>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</si>
  <si>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</si>
  <si>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</si>
  <si>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</si>
  <si>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</si>
  <si>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</si>
  <si>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</si>
  <si>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</si>
  <si>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</si>
  <si>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</si>
  <si>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</si>
  <si>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</si>
  <si>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</si>
  <si>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</si>
  <si>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</si>
  <si>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</si>
  <si>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</si>
  <si>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</si>
  <si>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</si>
  <si>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</si>
  <si>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</si>
  <si>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</si>
  <si>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</si>
  <si>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</si>
  <si>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</si>
  <si>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ธ.ค.67)</t>
  </si>
  <si>
    <t>จัดซื้อวัสดุสำนักงาน</t>
  </si>
  <si>
    <t>ค่าอาหารเลี้ยงผู้ต้องหา</t>
  </si>
  <si>
    <t>นางสาวกมลนัทธ์</t>
  </si>
  <si>
    <t xml:space="preserve"> อัศวบุญญฤทธิ์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</si>
</sst>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2" xfId="0" applyFont="1" applyBorder="1"/>
    <xf numFmtId="0" fontId="4" fillId="2" borderId="14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4" fontId="5" fillId="0" borderId="12" xfId="0" applyNumberFormat="1" applyFont="1" applyBorder="1" applyAlignment="1">
      <alignment horizontal="center"/>
    </xf>
    <xf numFmtId="39" fontId="5" fillId="0" borderId="8" xfId="0" applyNumberFormat="1" applyFont="1" applyBorder="1" applyAlignment="1">
      <alignment horizontal="center"/>
    </xf>
    <xf numFmtId="39" fontId="5" fillId="0" borderId="1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9" fontId="5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29</xdr:row>
      <xdr:rowOff>209550</xdr:rowOff>
    </xdr:from>
    <xdr:to>
      <xdr:col>10</xdr:col>
      <xdr:colOff>970869</xdr:colOff>
      <xdr:row>31</xdr:row>
      <xdr:rowOff>97196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3619;&#3623;&#3617;&#3588;&#3656;&#3634;&#3629;&#3634;&#3627;&#3634;&#3619;&#3648;&#3621;&#3637;&#3657;&#3618;&#3591;&#3612;&#3641;&#3657;&#3605;&#3657;&#3629;&#3591;.xlsx" TargetMode="External"/><Relationship Id="rId1" Type="http://schemas.openxmlformats.org/officeDocument/2006/relationships/externalLinkPath" Target="/Users/User/Downloads/&#3619;&#3623;&#3617;&#3588;&#3656;&#3634;&#3629;&#3634;&#3627;&#3634;&#3619;&#3648;&#3621;&#3637;&#3657;&#3618;&#3591;&#3612;&#3641;&#3657;&#3605;&#3657;&#3629;&#3591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8;.&#3588;.-67&#3626;&#3609;.&#3626;&#3640;&#3607;&#3608;&#3636;&#3626;&#3634;&#3619;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8;.&#3588;.-67&#3626;&#3609;.&#3626;&#3640;&#3607;&#3608;&#3636;&#3626;&#3634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7">
          <cell r="B7">
            <v>2525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ธ.ค."/>
    </sheetNames>
    <sheetDataSet>
      <sheetData sheetId="0">
        <row r="17">
          <cell r="C17">
            <v>136447.6</v>
          </cell>
        </row>
        <row r="22">
          <cell r="F22" t="str">
            <v>ร้านอาทรพาณิชย์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3"/>
  <sheetViews>
    <sheetView tabSelected="1" topLeftCell="A13" zoomScale="91" zoomScaleNormal="91" workbookViewId="0">
      <selection activeCell="S19" sqref="S1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44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4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3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5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4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5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129150.8</v>
      </c>
      <c r="J9" s="23" t="s">
        <v>19</v>
      </c>
      <c r="K9" s="18" t="s">
        <v>46</v>
      </c>
      <c r="L9" s="23" t="s">
        <v>21</v>
      </c>
      <c r="M9" s="26">
        <f>$I$9</f>
        <v>129150.8</v>
      </c>
      <c r="N9" s="26">
        <f>$I$9</f>
        <v>129150.8</v>
      </c>
      <c r="O9" s="23" t="s">
        <v>32</v>
      </c>
      <c r="P9" s="23" t="s">
        <v>34</v>
      </c>
    </row>
    <row r="10" spans="1:30" ht="24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v>5292.57</v>
      </c>
      <c r="J12" s="23" t="s">
        <v>19</v>
      </c>
      <c r="K12" s="18" t="s">
        <v>46</v>
      </c>
      <c r="L12" s="23" t="s">
        <v>21</v>
      </c>
      <c r="M12" s="26">
        <f>$I$12</f>
        <v>5292.57</v>
      </c>
      <c r="N12" s="26">
        <f>$I$12</f>
        <v>5292.57</v>
      </c>
      <c r="O12" s="23" t="s">
        <v>36</v>
      </c>
      <c r="P12" s="23" t="s">
        <v>34</v>
      </c>
    </row>
    <row r="13" spans="1:30" ht="24">
      <c r="A13" s="25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v>6353.5</v>
      </c>
      <c r="J15" s="23" t="s">
        <v>19</v>
      </c>
      <c r="K15" s="18" t="s">
        <v>46</v>
      </c>
      <c r="L15" s="23" t="s">
        <v>21</v>
      </c>
      <c r="M15" s="26">
        <f>$I$15</f>
        <v>6353.5</v>
      </c>
      <c r="N15" s="26">
        <f>$I$15</f>
        <v>6353.5</v>
      </c>
      <c r="O15" s="23" t="s">
        <v>38</v>
      </c>
      <c r="P15" s="23" t="str">
        <f>$P$12</f>
        <v>ไม่ต้องดำเนินการ</v>
      </c>
    </row>
    <row r="16" spans="1:30" ht="24">
      <c r="A16" s="25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v>79727.850000000006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$I$18</f>
        <v>79727.850000000006</v>
      </c>
      <c r="N18" s="26">
        <f>$I$18</f>
        <v>79727.850000000006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3">
        <v>7</v>
      </c>
      <c r="B21" s="23" t="str">
        <f>$B$18</f>
        <v>พ.ศ.2568</v>
      </c>
      <c r="C21" s="23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3" t="str">
        <f t="shared" ref="G21:G22" si="2">G18</f>
        <v>หน่วยงานใน</v>
      </c>
      <c r="H21" s="23" t="s">
        <v>41</v>
      </c>
      <c r="I21" s="26">
        <v>5491.28</v>
      </c>
      <c r="J21" s="23" t="s">
        <v>19</v>
      </c>
      <c r="K21" s="18" t="s">
        <v>46</v>
      </c>
      <c r="L21" s="23" t="str">
        <f>$L$18</f>
        <v>เฉพาะเจาะจง</v>
      </c>
      <c r="M21" s="26">
        <f>$I$21</f>
        <v>5491.28</v>
      </c>
      <c r="N21" s="26">
        <f>$I$21</f>
        <v>5491.28</v>
      </c>
      <c r="O21" s="23" t="s">
        <v>47</v>
      </c>
      <c r="P21" s="40" t="str">
        <f>$P$18</f>
        <v>ไม่ต้องดำเนินการ</v>
      </c>
    </row>
    <row r="22" spans="1:16" ht="24">
      <c r="A22" s="25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41" t="str">
        <f>$P$19</f>
        <v>ผ่านระบบ e-GP</v>
      </c>
    </row>
    <row r="23" spans="1:16" ht="24">
      <c r="A23" s="4"/>
      <c r="B23" s="4"/>
      <c r="C23" s="4"/>
      <c r="D23" s="4"/>
      <c r="E23" s="4"/>
      <c r="F23" s="4"/>
      <c r="G23" s="4" t="str">
        <f>G20</f>
        <v>ตำรวจแห่งชาติ</v>
      </c>
      <c r="H23" s="4"/>
      <c r="I23" s="4"/>
      <c r="J23" s="4"/>
      <c r="K23" s="10"/>
      <c r="L23" s="4"/>
      <c r="M23" s="4"/>
      <c r="N23" s="4"/>
      <c r="O23" s="4"/>
      <c r="P23" s="4"/>
    </row>
    <row r="24" spans="1:16" ht="24">
      <c r="A24" s="23">
        <v>8</v>
      </c>
      <c r="B24" s="34" t="str">
        <f t="shared" ref="B24:E24" si="3">B21</f>
        <v>พ.ศ.2568</v>
      </c>
      <c r="C24" s="18" t="str">
        <f t="shared" si="3"/>
        <v>สน.สุทธิสาร</v>
      </c>
      <c r="D24" s="23" t="str">
        <f t="shared" si="3"/>
        <v>ดินแดง</v>
      </c>
      <c r="E24" s="23" t="str">
        <f t="shared" si="3"/>
        <v>กรุงเทพมหานคร</v>
      </c>
      <c r="F24" s="23" t="s">
        <v>17</v>
      </c>
      <c r="G24" s="23" t="str">
        <f t="shared" ref="G24:G26" si="4">G21</f>
        <v>หน่วยงานใน</v>
      </c>
      <c r="H24" s="23" t="s">
        <v>50</v>
      </c>
      <c r="I24" s="26">
        <v>114928</v>
      </c>
      <c r="J24" s="23" t="s">
        <v>19</v>
      </c>
      <c r="K24" s="23" t="str">
        <f>$K$4</f>
        <v>ลงนามในสัญญา</v>
      </c>
      <c r="L24" s="23" t="str">
        <f>$L$21</f>
        <v>เฉพาะเจาะจง</v>
      </c>
      <c r="M24" s="26">
        <f>$I$24</f>
        <v>114928</v>
      </c>
      <c r="N24" s="26">
        <f>$I$24</f>
        <v>114928</v>
      </c>
      <c r="O24" s="23" t="str">
        <f>'[3]ธ.ค.'!$F$22</f>
        <v>ร้านอาทรพาณิชย์</v>
      </c>
      <c r="P24" s="34">
        <v>67129229215</v>
      </c>
    </row>
    <row r="25" spans="1:16" ht="24">
      <c r="A25" s="25"/>
      <c r="B25" s="36"/>
      <c r="C25" s="11"/>
      <c r="D25" s="25"/>
      <c r="E25" s="5"/>
      <c r="F25" s="25"/>
      <c r="G25" s="5" t="str">
        <f t="shared" si="4"/>
        <v>สังกัดสำนักงาน</v>
      </c>
      <c r="H25" s="25"/>
      <c r="I25" s="38"/>
      <c r="J25" s="25"/>
      <c r="K25" s="5"/>
      <c r="L25" s="25"/>
      <c r="M25" s="38"/>
      <c r="N25" s="39"/>
      <c r="O25" s="5"/>
      <c r="P25" s="36"/>
    </row>
    <row r="26" spans="1:16" ht="24">
      <c r="A26" s="25"/>
      <c r="B26" s="25"/>
      <c r="C26" s="5"/>
      <c r="D26" s="25"/>
      <c r="E26" s="5"/>
      <c r="F26" s="25"/>
      <c r="G26" s="5" t="str">
        <f t="shared" si="4"/>
        <v>ตำรวจแห่งชาติ</v>
      </c>
      <c r="H26" s="36"/>
      <c r="I26" s="2"/>
      <c r="J26" s="36"/>
      <c r="K26" s="2"/>
      <c r="L26" s="36"/>
      <c r="M26" s="2"/>
      <c r="N26" s="36"/>
      <c r="O26" s="2"/>
      <c r="P26" s="36"/>
    </row>
    <row r="27" spans="1:16" ht="24">
      <c r="A27" s="23">
        <v>9</v>
      </c>
      <c r="B27" s="23" t="str">
        <f t="shared" ref="B27:F27" si="5">B24</f>
        <v>พ.ศ.2568</v>
      </c>
      <c r="C27" s="42" t="str">
        <f t="shared" si="5"/>
        <v>สน.สุทธิสาร</v>
      </c>
      <c r="D27" s="23" t="str">
        <f t="shared" si="5"/>
        <v>ดินแดง</v>
      </c>
      <c r="E27" s="42" t="str">
        <f t="shared" si="5"/>
        <v>กรุงเทพมหานคร</v>
      </c>
      <c r="F27" s="23" t="str">
        <f t="shared" si="5"/>
        <v>สำนักงานตำรวจแห่งชาติ</v>
      </c>
      <c r="G27" s="42" t="str">
        <f t="shared" ref="G27:G29" si="6">G21</f>
        <v>หน่วยงานใน</v>
      </c>
      <c r="H27" s="23" t="s">
        <v>51</v>
      </c>
      <c r="I27" s="43">
        <f>[2]งบ2568!$B$7</f>
        <v>2525</v>
      </c>
      <c r="J27" s="23" t="s">
        <v>19</v>
      </c>
      <c r="K27" s="42" t="str">
        <f>$K$21</f>
        <v>อยู่ระหว่างกระบวนการจัดซื้อจัดจ้าง</v>
      </c>
      <c r="L27" s="23" t="str">
        <f>$L$24</f>
        <v>เฉพาะเจาะจง</v>
      </c>
      <c r="M27" s="43">
        <f>[2]งบ2568!$B$7</f>
        <v>2525</v>
      </c>
      <c r="N27" s="40">
        <f>[2]งบ2568!$B$7</f>
        <v>2525</v>
      </c>
      <c r="O27" s="42" t="s">
        <v>52</v>
      </c>
      <c r="P27" s="23" t="str">
        <f t="shared" ref="P27:P28" si="7">P18</f>
        <v>ไม่ต้องดำเนินการ</v>
      </c>
    </row>
    <row r="28" spans="1:16" ht="24">
      <c r="A28" s="25"/>
      <c r="B28" s="25"/>
      <c r="C28" s="5"/>
      <c r="D28" s="25"/>
      <c r="E28" s="5"/>
      <c r="F28" s="25"/>
      <c r="G28" s="5" t="str">
        <f t="shared" si="6"/>
        <v>สังกัดสำนักงาน</v>
      </c>
      <c r="H28" s="25"/>
      <c r="I28" s="5"/>
      <c r="J28" s="25"/>
      <c r="K28" s="5"/>
      <c r="L28" s="25"/>
      <c r="M28" s="5"/>
      <c r="N28" s="25"/>
      <c r="O28" s="5" t="s">
        <v>53</v>
      </c>
      <c r="P28" s="25" t="str">
        <f t="shared" si="7"/>
        <v>ผ่านระบบ e-GP</v>
      </c>
    </row>
    <row r="29" spans="1:16" ht="24">
      <c r="A29" s="4"/>
      <c r="B29" s="4"/>
      <c r="C29" s="4"/>
      <c r="D29" s="4"/>
      <c r="E29" s="4"/>
      <c r="F29" s="4"/>
      <c r="G29" s="4" t="str">
        <f t="shared" si="6"/>
        <v>ตำรวจแห่งชาติ</v>
      </c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24">
      <c r="J30" s="2"/>
      <c r="K30" s="2" t="s">
        <v>42</v>
      </c>
    </row>
    <row r="31" spans="1:16" ht="23.25" customHeight="1">
      <c r="J31" s="31" t="s">
        <v>43</v>
      </c>
      <c r="K31" s="2"/>
    </row>
    <row r="32" spans="1:1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">
        <v>44</v>
      </c>
      <c r="L32" s="2"/>
      <c r="M32" s="2"/>
      <c r="N32" s="2"/>
      <c r="O32" s="2"/>
      <c r="P32" s="2"/>
    </row>
    <row r="33" spans="1:16" ht="2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5" t="s">
        <v>45</v>
      </c>
      <c r="L33" s="2"/>
      <c r="M33" s="2"/>
      <c r="N33" s="2"/>
      <c r="O33" s="3"/>
      <c r="P33" s="2"/>
    </row>
    <row r="34" spans="1:16" ht="23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32">
        <v>24837</v>
      </c>
      <c r="L34" s="2"/>
      <c r="M34" s="2"/>
      <c r="N34" s="2"/>
      <c r="O34" s="2"/>
      <c r="P34" s="2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2">
    <mergeCell ref="A1:P1"/>
    <mergeCell ref="A2:P2"/>
  </mergeCells>
  <dataValidations count="1">
    <dataValidation type="list" allowBlank="1" showErrorMessage="1" sqref="K4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2025-04-08T10:31:48Z</cp:lastPrinted>
  <dcterms:created xsi:type="dcterms:W3CDTF">2024-11-12T09:29:03Z</dcterms:created>
  <dcterms:modified xsi:type="dcterms:W3CDTF">2025-04-22T03:13:03Z</dcterms:modified>
</cp:coreProperties>
</file>